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13"/>
  <workbookPr/>
  <mc:AlternateContent xmlns:mc="http://schemas.openxmlformats.org/markup-compatibility/2006">
    <mc:Choice Requires="x15">
      <x15ac:absPath xmlns:x15ac="http://schemas.microsoft.com/office/spreadsheetml/2010/11/ac" url="https://unioxfordnexus-my.sharepoint.com/personal/ndcn1422_ox_ac_uk/Documents/Documents/Teaching/AI exploratory fund/"/>
    </mc:Choice>
  </mc:AlternateContent>
  <xr:revisionPtr revIDLastSave="65" documentId="8_{AD5F8FEB-50FF-4D6F-BE8A-C81125DC95EC}" xr6:coauthVersionLast="47" xr6:coauthVersionMax="47" xr10:uidLastSave="{78055D6F-78A5-4BC4-A7C9-FE9E7AD3CE27}"/>
  <bookViews>
    <workbookView xWindow="28680" yWindow="-120" windowWidth="29040" windowHeight="15720" xr2:uid="{00000000-000D-0000-FFFF-FFFF00000000}"/>
  </bookViews>
  <sheets>
    <sheet name="Open Ended" sheetId="1" r:id="rId1"/>
    <sheet name="Scoring"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 i="2" l="1"/>
  <c r="R3" i="2"/>
  <c r="T3" i="2" s="1"/>
  <c r="S3" i="2"/>
  <c r="U3" i="2" s="1"/>
  <c r="R4" i="2"/>
  <c r="T4" i="2" s="1"/>
  <c r="S4" i="2"/>
  <c r="U4" i="2" s="1"/>
  <c r="R5" i="2"/>
  <c r="T5" i="2" s="1"/>
  <c r="S5" i="2"/>
  <c r="U5" i="2" s="1"/>
  <c r="R6" i="2"/>
  <c r="T6" i="2" s="1"/>
  <c r="S6" i="2"/>
  <c r="U6" i="2" s="1"/>
  <c r="R7" i="2"/>
  <c r="T7" i="2" s="1"/>
  <c r="V7" i="2" s="1"/>
  <c r="W7" i="2" s="1"/>
  <c r="S7" i="2"/>
  <c r="R8" i="2"/>
  <c r="T8" i="2" s="1"/>
  <c r="S8" i="2"/>
  <c r="U8" i="2" s="1"/>
  <c r="S2" i="2"/>
  <c r="U2" i="2" s="1"/>
  <c r="R2" i="2"/>
  <c r="T2" i="2" s="1"/>
  <c r="V2" i="2" s="1"/>
  <c r="W2" i="2" s="1"/>
  <c r="V6" i="2" l="1"/>
  <c r="W6" i="2" s="1"/>
  <c r="V5" i="2"/>
  <c r="W5" i="2" s="1"/>
  <c r="V3" i="2"/>
  <c r="W3" i="2" s="1"/>
  <c r="V8" i="2"/>
  <c r="W8" i="2" s="1"/>
  <c r="V4" i="2"/>
  <c r="W4" i="2" s="1"/>
  <c r="W10" i="2" s="1"/>
  <c r="W9" i="2" l="1"/>
</calcChain>
</file>

<file path=xl/sharedStrings.xml><?xml version="1.0" encoding="utf-8"?>
<sst xmlns="http://schemas.openxmlformats.org/spreadsheetml/2006/main" count="173" uniqueCount="61">
  <si>
    <t>Id</t>
  </si>
  <si>
    <t>Start time</t>
  </si>
  <si>
    <t>Completion time</t>
  </si>
  <si>
    <t>Email</t>
  </si>
  <si>
    <t>Name</t>
  </si>
  <si>
    <t xml:space="preserve">Complete the questionnaire below by reading each statement carefully and selecting the option that best matches how you feel about the statement. Remember that there are no right or wrong answers..1. </t>
  </si>
  <si>
    <t xml:space="preserve">Complete the questionnaire below by reading each statement carefully and selecting the option that best matches how you feel about the statement. Remember that there are no right or wrong answers..2. </t>
  </si>
  <si>
    <t xml:space="preserve">Complete the questionnaire below by reading each statement carefully and selecting the option that best matches how you feel about the statement. Remember that there are no right or wrong answers..3. </t>
  </si>
  <si>
    <t xml:space="preserve">Complete the questionnaire below by reading each statement carefully and selecting the option that best matches how you feel about the statement. Remember that there are no right or wrong answers..4. </t>
  </si>
  <si>
    <t xml:space="preserve">Complete the questionnaire below by reading each statement carefully and selecting the option that best matches how you feel about the statement. Remember that there are no right or wrong answers..5. </t>
  </si>
  <si>
    <t xml:space="preserve">Complete the questionnaire below by reading each statement carefully and selecting the option that best matches how you feel about the statement. Remember that there are no right or wrong answers..6. </t>
  </si>
  <si>
    <t xml:space="preserve">Complete the questionnaire below by reading each statement carefully and selecting the option that best matches how you feel about the statement. Remember that there are no right or wrong answers..7. </t>
  </si>
  <si>
    <t xml:space="preserve">Complete the questionnaire below by reading each statement carefully and selecting the option that best matches how you feel about the statement. Remember that there are no right or wrong answers..8. </t>
  </si>
  <si>
    <t xml:space="preserve">Complete the questionnaire below by reading each statement carefully and selecting the option that best matches how you feel about the statement. Remember that there are no right or wrong answers..9. </t>
  </si>
  <si>
    <t>Complete the questionnaire below by reading each statement carefully and selecting the option that best matches how you feel about the statement. Remember that there are no right or wrong answers..10.</t>
  </si>
  <si>
    <t>Complete the questionnaire below by reading each statement carefully and selecting the option that best matches how you feel about the statement. Remember that there are no right or wrong answers..11.</t>
  </si>
  <si>
    <t>Complete the questionnaire below by reading each statement carefully and selecting the option that best matches how you feel about the statement. Remember that there are no right or wrong answers..12.</t>
  </si>
  <si>
    <t>Complete the questionnaire below by reading each statement carefully and selecting the option that best matches how you feel about the statement. Remember that there are no right or wrong answers..13.</t>
  </si>
  <si>
    <t>Complete the questionnaire below by reading each statement carefully and selecting the option that best matches how you feel about the statement. Remember that there are no right or wrong answers..14.</t>
  </si>
  <si>
    <t>Complete the questionnaire below by reading each statement carefully and selecting the option that best matches how you feel about the statement. Remember that there are no right or wrong answers..15.</t>
  </si>
  <si>
    <t>Complete the questionnaire below by reading each statement carefully and selecting the option that best matches how you feel about the statement. Remember that there are no right or wrong answers..16.</t>
  </si>
  <si>
    <t>What did you like about using an AI-Simulated patient to practice your clinical communication skills?</t>
  </si>
  <si>
    <t>What changes do you think would improve your experience of interacting with the AI-Simulated Patient?</t>
  </si>
  <si>
    <t>Do you have any other comments or suggestions?</t>
  </si>
  <si>
    <t>anonymous</t>
  </si>
  <si>
    <t>Neutral</t>
  </si>
  <si>
    <t>Agree</t>
  </si>
  <si>
    <t>Strongly disagree</t>
  </si>
  <si>
    <t>Disagree</t>
  </si>
  <si>
    <t>Strongly agree</t>
  </si>
  <si>
    <t>i liked the fact she responsed apporpriately to my questions, but didnt like that she didnt offer much information with open ended questions so felt i asked closed ones, different to those i normally would in a patient interaction</t>
  </si>
  <si>
    <t xml:space="preserve">more information as to how to set this up, intially as had few false starts; </t>
  </si>
  <si>
    <t>bit wierd robotic voice ( i kept sage on as didnt realise could change it) also didnt really understand questions edits etc, whether i should pop in a new scenario;  it was fine and good once i got going but felt the instructions could have been better as to how to proceed as had three 2 second conversations where we just said hello!</t>
  </si>
  <si>
    <t>allowed multiple playbacks, and was very useful for determining what I should have asked after a couple of attempts, allowing for good practice sessions</t>
  </si>
  <si>
    <t>have some sort of feedback on what an ideal questionning session should have looked/ sounded like</t>
  </si>
  <si>
    <t>This is an excellent learning resource, more scenarios would make it even more useful</t>
  </si>
  <si>
    <t>It seemed very consistent with real patient interactions</t>
  </si>
  <si>
    <t>Perhaps adding details irrelevant to the topic</t>
  </si>
  <si>
    <t>I thought it was very good</t>
  </si>
  <si>
    <t>Not applicable</t>
  </si>
  <si>
    <t>The responses were great for practicing clinical skills and asking questions; the sighs and inflections were very realistic and engaging. I was not sure how far to go in simulating an intake appointment, but the conversation covered a lot of helpful details. There were no errors or misunderstandings.</t>
  </si>
  <si>
    <t>The first two times I opened the interface, after I unmuted my mic, the chatbot's voice suddenly slowed down to a very deep, slow, robotic voice and I could not get it to return to the original voice. I reloaded and started over a third time, and the voice was normal for the whole conversation. I was working on a MacBook Air from about 2020.</t>
  </si>
  <si>
    <t>Nothing else - thank you!</t>
  </si>
  <si>
    <t>It was really engaging</t>
  </si>
  <si>
    <t>I couldn't access via Chrome on my Mac even though my microphone appeared to be enabled.</t>
  </si>
  <si>
    <t>I accessed 'Maria Roberts' scenario through Case study 1 rather than my playground. I wasn't sure what to do in the playground part of the tool</t>
  </si>
  <si>
    <t>i can think slowly about what questions i want to ask and the direction i want to steer the patient</t>
  </si>
  <si>
    <t xml:space="preserve">the patient was realistic and gave a varied picture of the condition </t>
  </si>
  <si>
    <t>could the patient ask questions back that would be relevant to the consultation?</t>
  </si>
  <si>
    <t>It is a nice way to practice the initial interview/ assessment</t>
  </si>
  <si>
    <t>having a summary of responses being reported to help with asking further relevant questions</t>
  </si>
  <si>
    <t>no</t>
  </si>
  <si>
    <t>Participant</t>
  </si>
  <si>
    <t>Sum Odd</t>
  </si>
  <si>
    <t>Sum Even</t>
  </si>
  <si>
    <t>T-8</t>
  </si>
  <si>
    <t>40-U</t>
  </si>
  <si>
    <t>4+5</t>
  </si>
  <si>
    <t>%</t>
  </si>
  <si>
    <t>MEAN</t>
  </si>
  <si>
    <t>MEDIAN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</si>
</sst>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b/>
      <sz val="11"/>
      <color theme="1"/>
      <name val="Calibri"/>
      <family val="2"/>
      <scheme val="minor"/>
    </font>
    <font>
      <b/>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22" fontId="0" fillId="0" borderId="0" xfId="0" applyNumberFormat="1"/>
    <xf numFmtId="0" fontId="1" fillId="0" borderId="1" xfId="0" applyFont="1" applyBorder="1"/>
    <xf numFmtId="0" fontId="2" fillId="0" borderId="1" xfId="0" applyFont="1" applyBorder="1"/>
    <xf numFmtId="0" fontId="0" fillId="0" borderId="1" xfId="0" applyBorder="1"/>
    <xf numFmtId="1" fontId="0" fillId="0" borderId="1" xfId="0" applyNumberFormat="1" applyBorder="1"/>
  </cellXfs>
  <cellStyles count="1">
    <cellStyle name="Normal" xfId="0" builtinId="0"/>
  </cellStyles>
  <dxfs count="22">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fficeForms.Table" displayName="OfficeForms.Table" ref="A1:X8" totalsRowShown="0">
  <autoFilter ref="A1:X8" xr:uid="{00000000-0009-0000-0100-000001000000}"/>
  <tableColumns count="24">
    <tableColumn id="1" xr3:uid="{00000000-0010-0000-0000-000001000000}" name="Id" dataDxfId="21">
      <extLst>
        <ext xmlns:xlmsforms="http://schemas.microsoft.com/office/spreadsheetml/2023/msForms" uri="{FCC71383-01E1-4257-9335-427F07BE8D7F}">
          <xlmsforms:question id="id"/>
        </ext>
      </extLst>
    </tableColumn>
    <tableColumn id="2" xr3:uid="{00000000-0010-0000-0000-000002000000}" name="Start time">
      <extLst>
        <ext xmlns:xlmsforms="http://schemas.microsoft.com/office/spreadsheetml/2023/msForms" uri="{FCC71383-01E1-4257-9335-427F07BE8D7F}">
          <xlmsforms:question id="startDate"/>
        </ext>
      </extLst>
    </tableColumn>
    <tableColumn id="3" xr3:uid="{00000000-0010-0000-0000-000003000000}" name="Completion time">
      <extLst>
        <ext xmlns:xlmsforms="http://schemas.microsoft.com/office/spreadsheetml/2023/msForms" uri="{FCC71383-01E1-4257-9335-427F07BE8D7F}">
          <xlmsforms:question id="submitDate"/>
        </ext>
      </extLst>
    </tableColumn>
    <tableColumn id="4" xr3:uid="{00000000-0010-0000-0000-000004000000}" name="Email" dataDxfId="20">
      <extLst>
        <ext xmlns:xlmsforms="http://schemas.microsoft.com/office/spreadsheetml/2023/msForms" uri="{FCC71383-01E1-4257-9335-427F07BE8D7F}">
          <xlmsforms:question id="responder"/>
        </ext>
      </extLst>
    </tableColumn>
    <tableColumn id="5" xr3:uid="{00000000-0010-0000-0000-000005000000}" name="Name" dataDxfId="19">
      <extLst>
        <ext xmlns:xlmsforms="http://schemas.microsoft.com/office/spreadsheetml/2023/msForms" uri="{FCC71383-01E1-4257-9335-427F07BE8D7F}">
          <xlmsforms:question id="responderName"/>
        </ext>
      </extLst>
    </tableColumn>
    <tableColumn id="6" xr3:uid="{00000000-0010-0000-0000-000006000000}" name="Complete the questionnaire below by reading each statement carefully and selecting the option that best matches how you feel about the statement. Remember that there are no right or wrong answers..1. " dataDxfId="18">
      <extLst>
        <ext xmlns:xlmsforms="http://schemas.microsoft.com/office/spreadsheetml/2023/msForms" uri="{FCC71383-01E1-4257-9335-427F07BE8D7F}">
          <xlmsforms:question id="r9a81fa73cb494940a6a248c55730c404"/>
        </ext>
      </extLst>
    </tableColumn>
    <tableColumn id="7" xr3:uid="{00000000-0010-0000-0000-000007000000}" name="Complete the questionnaire below by reading each statement carefully and selecting the option that best matches how you feel about the statement. Remember that there are no right or wrong answers..2. " dataDxfId="17">
      <extLst>
        <ext xmlns:xlmsforms="http://schemas.microsoft.com/office/spreadsheetml/2023/msForms" uri="{FCC71383-01E1-4257-9335-427F07BE8D7F}">
          <xlmsforms:question id="r7d2d0e94fc9b42f89d92c6fbd1b2a748"/>
        </ext>
      </extLst>
    </tableColumn>
    <tableColumn id="8" xr3:uid="{00000000-0010-0000-0000-000008000000}" name="Complete the questionnaire below by reading each statement carefully and selecting the option that best matches how you feel about the statement. Remember that there are no right or wrong answers..3. " dataDxfId="16">
      <extLst>
        <ext xmlns:xlmsforms="http://schemas.microsoft.com/office/spreadsheetml/2023/msForms" uri="{FCC71383-01E1-4257-9335-427F07BE8D7F}">
          <xlmsforms:question id="rc80298380997457c9e7ea41e2c60c5ff"/>
        </ext>
      </extLst>
    </tableColumn>
    <tableColumn id="9" xr3:uid="{00000000-0010-0000-0000-000009000000}" name="Complete the questionnaire below by reading each statement carefully and selecting the option that best matches how you feel about the statement. Remember that there are no right or wrong answers..4. " dataDxfId="15">
      <extLst>
        <ext xmlns:xlmsforms="http://schemas.microsoft.com/office/spreadsheetml/2023/msForms" uri="{FCC71383-01E1-4257-9335-427F07BE8D7F}">
          <xlmsforms:question id="rfdbecb8ff0ed45bfabf8c86d384cd636"/>
        </ext>
      </extLst>
    </tableColumn>
    <tableColumn id="10" xr3:uid="{00000000-0010-0000-0000-00000A000000}" name="Complete the questionnaire below by reading each statement carefully and selecting the option that best matches how you feel about the statement. Remember that there are no right or wrong answers..5. " dataDxfId="14">
      <extLst>
        <ext xmlns:xlmsforms="http://schemas.microsoft.com/office/spreadsheetml/2023/msForms" uri="{FCC71383-01E1-4257-9335-427F07BE8D7F}">
          <xlmsforms:question id="rf51052c666b54509b09c2c75293e1bbe"/>
        </ext>
      </extLst>
    </tableColumn>
    <tableColumn id="11" xr3:uid="{00000000-0010-0000-0000-00000B000000}" name="Complete the questionnaire below by reading each statement carefully and selecting the option that best matches how you feel about the statement. Remember that there are no right or wrong answers..6. " dataDxfId="13">
      <extLst>
        <ext xmlns:xlmsforms="http://schemas.microsoft.com/office/spreadsheetml/2023/msForms" uri="{FCC71383-01E1-4257-9335-427F07BE8D7F}">
          <xlmsforms:question id="r515ba7d3eda54664b830540e08798146"/>
        </ext>
      </extLst>
    </tableColumn>
    <tableColumn id="12" xr3:uid="{00000000-0010-0000-0000-00000C000000}" name="Complete the questionnaire below by reading each statement carefully and selecting the option that best matches how you feel about the statement. Remember that there are no right or wrong answers..7. " dataDxfId="12">
      <extLst>
        <ext xmlns:xlmsforms="http://schemas.microsoft.com/office/spreadsheetml/2023/msForms" uri="{FCC71383-01E1-4257-9335-427F07BE8D7F}">
          <xlmsforms:question id="r4c63b0e6f9b0407286413194745b24e5"/>
        </ext>
      </extLst>
    </tableColumn>
    <tableColumn id="13" xr3:uid="{00000000-0010-0000-0000-00000D000000}" name="Complete the questionnaire below by reading each statement carefully and selecting the option that best matches how you feel about the statement. Remember that there are no right or wrong answers..8. " dataDxfId="11">
      <extLst>
        <ext xmlns:xlmsforms="http://schemas.microsoft.com/office/spreadsheetml/2023/msForms" uri="{FCC71383-01E1-4257-9335-427F07BE8D7F}">
          <xlmsforms:question id="r665a83731e11472eb63ed34367e8e99a"/>
        </ext>
      </extLst>
    </tableColumn>
    <tableColumn id="14" xr3:uid="{00000000-0010-0000-0000-00000E000000}" name="Complete the questionnaire below by reading each statement carefully and selecting the option that best matches how you feel about the statement. Remember that there are no right or wrong answers..9. " dataDxfId="10">
      <extLst>
        <ext xmlns:xlmsforms="http://schemas.microsoft.com/office/spreadsheetml/2023/msForms" uri="{FCC71383-01E1-4257-9335-427F07BE8D7F}">
          <xlmsforms:question id="r97deeacf71ff4b8d9591f3c00968299f"/>
        </ext>
      </extLst>
    </tableColumn>
    <tableColumn id="15" xr3:uid="{00000000-0010-0000-0000-00000F000000}" name="Complete the questionnaire below by reading each statement carefully and selecting the option that best matches how you feel about the statement. Remember that there are no right or wrong answers..10." dataDxfId="9">
      <extLst>
        <ext xmlns:xlmsforms="http://schemas.microsoft.com/office/spreadsheetml/2023/msForms" uri="{FCC71383-01E1-4257-9335-427F07BE8D7F}">
          <xlmsforms:question id="rce9321d1bd4c4775a2aedc21e93f991e"/>
        </ext>
      </extLst>
    </tableColumn>
    <tableColumn id="16" xr3:uid="{00000000-0010-0000-0000-000010000000}" name="Complete the questionnaire below by reading each statement carefully and selecting the option that best matches how you feel about the statement. Remember that there are no right or wrong answers..11." dataDxfId="8">
      <extLst>
        <ext xmlns:xlmsforms="http://schemas.microsoft.com/office/spreadsheetml/2023/msForms" uri="{FCC71383-01E1-4257-9335-427F07BE8D7F}">
          <xlmsforms:question id="rb4af5838475d41c889b51c13ecddd8f9"/>
        </ext>
      </extLst>
    </tableColumn>
    <tableColumn id="17" xr3:uid="{00000000-0010-0000-0000-000011000000}" name="Complete the questionnaire below by reading each statement carefully and selecting the option that best matches how you feel about the statement. Remember that there are no right or wrong answers..12." dataDxfId="7">
      <extLst>
        <ext xmlns:xlmsforms="http://schemas.microsoft.com/office/spreadsheetml/2023/msForms" uri="{FCC71383-01E1-4257-9335-427F07BE8D7F}">
          <xlmsforms:question id="re87981584cdd4dff92675c407a1ad685"/>
        </ext>
      </extLst>
    </tableColumn>
    <tableColumn id="18" xr3:uid="{00000000-0010-0000-0000-000012000000}" name="Complete the questionnaire below by reading each statement carefully and selecting the option that best matches how you feel about the statement. Remember that there are no right or wrong answers..13." dataDxfId="6">
      <extLst>
        <ext xmlns:xlmsforms="http://schemas.microsoft.com/office/spreadsheetml/2023/msForms" uri="{FCC71383-01E1-4257-9335-427F07BE8D7F}">
          <xlmsforms:question id="r08aac9af816c40f6ab82e0d471d6b6c2"/>
        </ext>
      </extLst>
    </tableColumn>
    <tableColumn id="19" xr3:uid="{00000000-0010-0000-0000-000013000000}" name="Complete the questionnaire below by reading each statement carefully and selecting the option that best matches how you feel about the statement. Remember that there are no right or wrong answers..14." dataDxfId="5">
      <extLst>
        <ext xmlns:xlmsforms="http://schemas.microsoft.com/office/spreadsheetml/2023/msForms" uri="{FCC71383-01E1-4257-9335-427F07BE8D7F}">
          <xlmsforms:question id="r0930ecfe862f493a9538ea958c059c5c"/>
        </ext>
      </extLst>
    </tableColumn>
    <tableColumn id="20" xr3:uid="{00000000-0010-0000-0000-000014000000}" name="Complete the questionnaire below by reading each statement carefully and selecting the option that best matches how you feel about the statement. Remember that there are no right or wrong answers..15." dataDxfId="4">
      <extLst>
        <ext xmlns:xlmsforms="http://schemas.microsoft.com/office/spreadsheetml/2023/msForms" uri="{FCC71383-01E1-4257-9335-427F07BE8D7F}">
          <xlmsforms:question id="r256dfd2355f54ba5a372b9c1a09b3fd0"/>
        </ext>
      </extLst>
    </tableColumn>
    <tableColumn id="21" xr3:uid="{00000000-0010-0000-0000-000015000000}" name="Complete the questionnaire below by reading each statement carefully and selecting the option that best matches how you feel about the statement. Remember that there are no right or wrong answers..16." dataDxfId="3">
      <extLst>
        <ext xmlns:xlmsforms="http://schemas.microsoft.com/office/spreadsheetml/2023/msForms" uri="{FCC71383-01E1-4257-9335-427F07BE8D7F}">
          <xlmsforms:question id="ra15c83b4aa2c41bc8ca8ed695375e552"/>
        </ext>
      </extLst>
    </tableColumn>
    <tableColumn id="22" xr3:uid="{00000000-0010-0000-0000-000016000000}" name="What did you like about using an AI-Simulated patient to practice your clinical communication skills?" dataDxfId="2">
      <extLst>
        <ext xmlns:xlmsforms="http://schemas.microsoft.com/office/spreadsheetml/2023/msForms" uri="{FCC71383-01E1-4257-9335-427F07BE8D7F}">
          <xlmsforms:question id="ra2debfb7188c44edb24071788e8dfc67"/>
        </ext>
      </extLst>
    </tableColumn>
    <tableColumn id="23" xr3:uid="{00000000-0010-0000-0000-000017000000}" name="What changes do you think would improve your experience of interacting with the AI-Simulated Patient?" dataDxfId="1">
      <extLst>
        <ext xmlns:xlmsforms="http://schemas.microsoft.com/office/spreadsheetml/2023/msForms" uri="{FCC71383-01E1-4257-9335-427F07BE8D7F}">
          <xlmsforms:question id="rd7d628a6f92544d9b17deae40bd47735"/>
        </ext>
      </extLst>
    </tableColumn>
    <tableColumn id="24" xr3:uid="{00000000-0010-0000-0000-000018000000}" name="Do you have any other comments or suggestions?" dataDxfId="0">
      <extLst>
        <ext xmlns:xlmsforms="http://schemas.microsoft.com/office/spreadsheetml/2023/msForms" uri="{FCC71383-01E1-4257-9335-427F07BE8D7F}">
          <xlmsforms:question id="r7353891e0a624a83818928b49b91125f"/>
        </ext>
      </extLst>
    </tableColumn>
  </tableColumns>
  <tableStyleInfo name="TableStyleMedium2" showFirstColumn="0" showLastColumn="0" showRowStripes="1" showColumnStripes="0"/>
  <extLst>
    <ext xmlns:xlmsforms="http://schemas.microsoft.com/office/spreadsheetml/2023/msForms" uri="{839C7E11-91E4-4DBD-9C5D-0DEA604FA9AC}">
      <xlmsforms:msForm id="G96VzPWXk0-0uv5ouFLPkVeStr3F7TxAi6I7U5zMz6NUN1k1QVYwVENMTkNDOE9ZTU5DWDNFM0Q1Ui4u" maxResponseId="7" latestEventMarker="0">
        <xlmsforms:syncedQuestionId>id</xlmsforms:syncedQuestionId>
        <xlmsforms:syncedQuestionId>startDate</xlmsforms:syncedQuestionId>
        <xlmsforms:syncedQuestionId>submitDate</xlmsforms:syncedQuestionId>
        <xlmsforms:syncedQuestionId>responder</xlmsforms:syncedQuestionId>
        <xlmsforms:syncedQuestionId>responderName</xlmsforms:syncedQuestionId>
        <xlmsforms:syncedQuestionId>r9a81fa73cb494940a6a248c55730c404</xlmsforms:syncedQuestionId>
        <xlmsforms:syncedQuestionId>r7d2d0e94fc9b42f89d92c6fbd1b2a748</xlmsforms:syncedQuestionId>
        <xlmsforms:syncedQuestionId>rc80298380997457c9e7ea41e2c60c5ff</xlmsforms:syncedQuestionId>
        <xlmsforms:syncedQuestionId>rfdbecb8ff0ed45bfabf8c86d384cd636</xlmsforms:syncedQuestionId>
        <xlmsforms:syncedQuestionId>rf51052c666b54509b09c2c75293e1bbe</xlmsforms:syncedQuestionId>
        <xlmsforms:syncedQuestionId>r515ba7d3eda54664b830540e08798146</xlmsforms:syncedQuestionId>
        <xlmsforms:syncedQuestionId>r4c63b0e6f9b0407286413194745b24e5</xlmsforms:syncedQuestionId>
        <xlmsforms:syncedQuestionId>r665a83731e11472eb63ed34367e8e99a</xlmsforms:syncedQuestionId>
        <xlmsforms:syncedQuestionId>r97deeacf71ff4b8d9591f3c00968299f</xlmsforms:syncedQuestionId>
        <xlmsforms:syncedQuestionId>rce9321d1bd4c4775a2aedc21e93f991e</xlmsforms:syncedQuestionId>
        <xlmsforms:syncedQuestionId>rb4af5838475d41c889b51c13ecddd8f9</xlmsforms:syncedQuestionId>
        <xlmsforms:syncedQuestionId>re87981584cdd4dff92675c407a1ad685</xlmsforms:syncedQuestionId>
        <xlmsforms:syncedQuestionId>r08aac9af816c40f6ab82e0d471d6b6c2</xlmsforms:syncedQuestionId>
        <xlmsforms:syncedQuestionId>r0930ecfe862f493a9538ea958c059c5c</xlmsforms:syncedQuestionId>
        <xlmsforms:syncedQuestionId>r256dfd2355f54ba5a372b9c1a09b3fd0</xlmsforms:syncedQuestionId>
        <xlmsforms:syncedQuestionId>ra15c83b4aa2c41bc8ca8ed695375e552</xlmsforms:syncedQuestionId>
        <xlmsforms:syncedQuestionId>ra2debfb7188c44edb24071788e8dfc67</xlmsforms:syncedQuestionId>
        <xlmsforms:syncedQuestionId>rd7d628a6f92544d9b17deae40bd47735</xlmsforms:syncedQuestionId>
        <xlmsforms:syncedQuestionId>r7353891e0a624a83818928b49b91125f</xlmsforms:syncedQuestionId>
      </xlmsforms:msForm>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
  <sheetViews>
    <sheetView tabSelected="1" topLeftCell="N1" workbookViewId="0">
      <selection activeCell="W15" sqref="W15"/>
    </sheetView>
  </sheetViews>
  <sheetFormatPr defaultRowHeight="14.45"/>
  <cols>
    <col min="1" max="24" width="20" bestFit="1" customWidth="1"/>
  </cols>
  <sheetData>
    <row r="1" spans="1:2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row>
    <row r="2" spans="1:24">
      <c r="A2">
        <v>1</v>
      </c>
      <c r="B2" s="1">
        <v>45790.455520833333</v>
      </c>
      <c r="C2" s="1">
        <v>45790.458414351851</v>
      </c>
      <c r="D2" t="s">
        <v>24</v>
      </c>
      <c r="F2" t="s">
        <v>25</v>
      </c>
      <c r="G2" t="s">
        <v>26</v>
      </c>
      <c r="H2" t="s">
        <v>26</v>
      </c>
      <c r="I2" t="s">
        <v>27</v>
      </c>
      <c r="J2" t="s">
        <v>28</v>
      </c>
      <c r="K2" t="s">
        <v>25</v>
      </c>
      <c r="L2" t="s">
        <v>28</v>
      </c>
      <c r="M2" t="s">
        <v>26</v>
      </c>
      <c r="N2" t="s">
        <v>29</v>
      </c>
      <c r="O2" t="s">
        <v>28</v>
      </c>
      <c r="P2" t="s">
        <v>29</v>
      </c>
      <c r="Q2" t="s">
        <v>27</v>
      </c>
      <c r="R2" t="s">
        <v>25</v>
      </c>
      <c r="S2" t="s">
        <v>25</v>
      </c>
      <c r="T2" t="s">
        <v>26</v>
      </c>
      <c r="U2" t="s">
        <v>25</v>
      </c>
      <c r="V2" t="s">
        <v>30</v>
      </c>
      <c r="W2" t="s">
        <v>31</v>
      </c>
      <c r="X2" t="s">
        <v>32</v>
      </c>
    </row>
    <row r="3" spans="1:24">
      <c r="A3">
        <v>2</v>
      </c>
      <c r="B3" s="1">
        <v>45790.917025462964</v>
      </c>
      <c r="C3" s="1">
        <v>45790.919872685183</v>
      </c>
      <c r="D3" t="s">
        <v>24</v>
      </c>
      <c r="F3" t="s">
        <v>29</v>
      </c>
      <c r="G3" t="s">
        <v>28</v>
      </c>
      <c r="H3" t="s">
        <v>26</v>
      </c>
      <c r="I3" t="s">
        <v>27</v>
      </c>
      <c r="J3" t="s">
        <v>26</v>
      </c>
      <c r="K3" t="s">
        <v>28</v>
      </c>
      <c r="L3" t="s">
        <v>26</v>
      </c>
      <c r="M3" t="s">
        <v>28</v>
      </c>
      <c r="N3" t="s">
        <v>29</v>
      </c>
      <c r="O3" t="s">
        <v>27</v>
      </c>
      <c r="P3" t="s">
        <v>29</v>
      </c>
      <c r="Q3" t="s">
        <v>27</v>
      </c>
      <c r="R3" t="s">
        <v>26</v>
      </c>
      <c r="S3" t="s">
        <v>28</v>
      </c>
      <c r="T3" t="s">
        <v>29</v>
      </c>
      <c r="U3" t="s">
        <v>25</v>
      </c>
      <c r="V3" t="s">
        <v>33</v>
      </c>
      <c r="W3" t="s">
        <v>34</v>
      </c>
      <c r="X3" t="s">
        <v>35</v>
      </c>
    </row>
    <row r="4" spans="1:24">
      <c r="A4">
        <v>3</v>
      </c>
      <c r="B4" s="1">
        <v>45791.091747685183</v>
      </c>
      <c r="C4" s="1">
        <v>45791.093078703707</v>
      </c>
      <c r="D4" t="s">
        <v>24</v>
      </c>
      <c r="F4" t="s">
        <v>29</v>
      </c>
      <c r="G4" t="s">
        <v>28</v>
      </c>
      <c r="H4" t="s">
        <v>29</v>
      </c>
      <c r="I4" t="s">
        <v>27</v>
      </c>
      <c r="J4" t="s">
        <v>25</v>
      </c>
      <c r="K4" t="s">
        <v>27</v>
      </c>
      <c r="L4" t="s">
        <v>29</v>
      </c>
      <c r="M4" t="s">
        <v>27</v>
      </c>
      <c r="N4" t="s">
        <v>29</v>
      </c>
      <c r="O4" t="s">
        <v>27</v>
      </c>
      <c r="P4" t="s">
        <v>29</v>
      </c>
      <c r="Q4" t="s">
        <v>27</v>
      </c>
      <c r="R4" t="s">
        <v>29</v>
      </c>
      <c r="S4" t="s">
        <v>27</v>
      </c>
      <c r="T4" t="s">
        <v>29</v>
      </c>
      <c r="U4" t="s">
        <v>25</v>
      </c>
      <c r="V4" t="s">
        <v>36</v>
      </c>
      <c r="W4" t="s">
        <v>37</v>
      </c>
      <c r="X4" t="s">
        <v>38</v>
      </c>
    </row>
    <row r="5" spans="1:24">
      <c r="A5">
        <v>4</v>
      </c>
      <c r="B5" s="1">
        <v>45791.624386574076</v>
      </c>
      <c r="C5" s="1">
        <v>45791.641261574077</v>
      </c>
      <c r="D5" t="s">
        <v>24</v>
      </c>
      <c r="F5" t="s">
        <v>26</v>
      </c>
      <c r="G5" t="s">
        <v>28</v>
      </c>
      <c r="H5" t="s">
        <v>29</v>
      </c>
      <c r="I5" t="s">
        <v>28</v>
      </c>
      <c r="J5" t="s">
        <v>29</v>
      </c>
      <c r="K5" t="s">
        <v>27</v>
      </c>
      <c r="L5" t="s">
        <v>29</v>
      </c>
      <c r="M5" t="s">
        <v>28</v>
      </c>
      <c r="N5" t="s">
        <v>29</v>
      </c>
      <c r="O5" t="s">
        <v>27</v>
      </c>
      <c r="P5" t="s">
        <v>29</v>
      </c>
      <c r="Q5" t="s">
        <v>27</v>
      </c>
      <c r="R5" t="s">
        <v>39</v>
      </c>
      <c r="S5" t="s">
        <v>39</v>
      </c>
      <c r="T5" t="s">
        <v>26</v>
      </c>
      <c r="U5" t="s">
        <v>27</v>
      </c>
      <c r="V5" t="s">
        <v>40</v>
      </c>
      <c r="W5" t="s">
        <v>41</v>
      </c>
      <c r="X5" t="s">
        <v>42</v>
      </c>
    </row>
    <row r="6" spans="1:24">
      <c r="A6">
        <v>5</v>
      </c>
      <c r="B6" s="1">
        <v>45792.555023148147</v>
      </c>
      <c r="C6" s="1">
        <v>45792.557581018518</v>
      </c>
      <c r="D6" t="s">
        <v>24</v>
      </c>
      <c r="F6" t="s">
        <v>29</v>
      </c>
      <c r="G6" t="s">
        <v>26</v>
      </c>
      <c r="H6" t="s">
        <v>29</v>
      </c>
      <c r="I6" t="s">
        <v>27</v>
      </c>
      <c r="J6" t="s">
        <v>25</v>
      </c>
      <c r="K6" t="s">
        <v>28</v>
      </c>
      <c r="L6" t="s">
        <v>28</v>
      </c>
      <c r="M6" t="s">
        <v>25</v>
      </c>
      <c r="N6" t="s">
        <v>29</v>
      </c>
      <c r="O6" t="s">
        <v>27</v>
      </c>
      <c r="P6" t="s">
        <v>29</v>
      </c>
      <c r="Q6" t="s">
        <v>27</v>
      </c>
      <c r="R6" t="s">
        <v>39</v>
      </c>
      <c r="S6" t="s">
        <v>39</v>
      </c>
      <c r="T6" t="s">
        <v>25</v>
      </c>
      <c r="U6" t="s">
        <v>25</v>
      </c>
      <c r="V6" t="s">
        <v>43</v>
      </c>
      <c r="W6" t="s">
        <v>44</v>
      </c>
      <c r="X6" t="s">
        <v>45</v>
      </c>
    </row>
    <row r="7" spans="1:24">
      <c r="A7">
        <v>6</v>
      </c>
      <c r="B7" s="1">
        <v>45797.880601851852</v>
      </c>
      <c r="C7" s="1">
        <v>45797.883472222224</v>
      </c>
      <c r="D7" t="s">
        <v>24</v>
      </c>
      <c r="F7" t="s">
        <v>26</v>
      </c>
      <c r="G7" t="s">
        <v>28</v>
      </c>
      <c r="H7" t="s">
        <v>25</v>
      </c>
      <c r="I7" t="s">
        <v>28</v>
      </c>
      <c r="J7" t="s">
        <v>26</v>
      </c>
      <c r="K7" t="s">
        <v>28</v>
      </c>
      <c r="L7" t="s">
        <v>26</v>
      </c>
      <c r="M7" t="s">
        <v>28</v>
      </c>
      <c r="N7" t="s">
        <v>29</v>
      </c>
      <c r="O7" t="s">
        <v>27</v>
      </c>
      <c r="P7" t="s">
        <v>26</v>
      </c>
      <c r="Q7" t="s">
        <v>27</v>
      </c>
      <c r="R7" t="s">
        <v>26</v>
      </c>
      <c r="S7" t="s">
        <v>26</v>
      </c>
      <c r="T7" t="s">
        <v>26</v>
      </c>
      <c r="U7" t="s">
        <v>28</v>
      </c>
      <c r="V7" t="s">
        <v>46</v>
      </c>
      <c r="W7" t="s">
        <v>47</v>
      </c>
      <c r="X7" t="s">
        <v>48</v>
      </c>
    </row>
    <row r="8" spans="1:24">
      <c r="A8">
        <v>7</v>
      </c>
      <c r="B8" s="1">
        <v>45799.734895833331</v>
      </c>
      <c r="C8" s="1">
        <v>45799.73778935185</v>
      </c>
      <c r="D8" t="s">
        <v>24</v>
      </c>
      <c r="F8" t="s">
        <v>26</v>
      </c>
      <c r="G8" t="s">
        <v>25</v>
      </c>
      <c r="H8" t="s">
        <v>26</v>
      </c>
      <c r="I8" t="s">
        <v>28</v>
      </c>
      <c r="J8" t="s">
        <v>27</v>
      </c>
      <c r="K8" t="s">
        <v>26</v>
      </c>
      <c r="L8" t="s">
        <v>26</v>
      </c>
      <c r="M8" t="s">
        <v>25</v>
      </c>
      <c r="N8" t="s">
        <v>26</v>
      </c>
      <c r="O8" t="s">
        <v>28</v>
      </c>
      <c r="P8" t="s">
        <v>26</v>
      </c>
      <c r="Q8" t="s">
        <v>28</v>
      </c>
      <c r="R8" t="s">
        <v>25</v>
      </c>
      <c r="S8" t="s">
        <v>25</v>
      </c>
      <c r="T8" t="s">
        <v>26</v>
      </c>
      <c r="U8" t="s">
        <v>25</v>
      </c>
      <c r="V8" t="s">
        <v>49</v>
      </c>
      <c r="W8" t="s">
        <v>50</v>
      </c>
      <c r="X8" t="s">
        <v>51</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8D51-7E1E-49CF-A843-249F95A744A6}">
  <dimension ref="A1:W10"/>
  <sheetViews>
    <sheetView workbookViewId="0">
      <selection activeCell="Q22" sqref="Q22"/>
    </sheetView>
  </sheetViews>
  <sheetFormatPr defaultRowHeight="14.45"/>
  <cols>
    <col min="1" max="1" width="14.28515625" customWidth="1"/>
  </cols>
  <sheetData>
    <row r="1" spans="1:23">
      <c r="A1" s="2" t="s">
        <v>52</v>
      </c>
      <c r="B1" s="3">
        <v>1</v>
      </c>
      <c r="C1" s="3">
        <v>2</v>
      </c>
      <c r="D1" s="3">
        <v>3</v>
      </c>
      <c r="E1" s="3">
        <v>4</v>
      </c>
      <c r="F1" s="3">
        <v>5</v>
      </c>
      <c r="G1" s="3">
        <v>6</v>
      </c>
      <c r="H1" s="3">
        <v>7</v>
      </c>
      <c r="I1" s="3">
        <v>8</v>
      </c>
      <c r="J1" s="3">
        <v>9</v>
      </c>
      <c r="K1" s="3">
        <v>10</v>
      </c>
      <c r="L1" s="3">
        <v>11</v>
      </c>
      <c r="M1" s="3">
        <v>12</v>
      </c>
      <c r="N1" s="3">
        <v>13</v>
      </c>
      <c r="O1" s="3">
        <v>14</v>
      </c>
      <c r="P1" s="3">
        <v>15</v>
      </c>
      <c r="Q1" s="3">
        <v>16</v>
      </c>
      <c r="R1" s="2" t="s">
        <v>53</v>
      </c>
      <c r="S1" s="2" t="s">
        <v>54</v>
      </c>
      <c r="T1" s="2" t="s">
        <v>55</v>
      </c>
      <c r="U1" s="2" t="s">
        <v>56</v>
      </c>
      <c r="V1" s="2" t="s">
        <v>57</v>
      </c>
      <c r="W1" s="2" t="s">
        <v>58</v>
      </c>
    </row>
    <row r="2" spans="1:23">
      <c r="A2" s="4">
        <v>1</v>
      </c>
      <c r="B2" s="4">
        <v>3</v>
      </c>
      <c r="C2" s="4">
        <v>4</v>
      </c>
      <c r="D2" s="4">
        <v>4</v>
      </c>
      <c r="E2" s="4">
        <v>1</v>
      </c>
      <c r="F2" s="4">
        <v>2</v>
      </c>
      <c r="G2" s="4">
        <v>3</v>
      </c>
      <c r="H2" s="4">
        <v>2</v>
      </c>
      <c r="I2" s="4">
        <v>4</v>
      </c>
      <c r="J2" s="4">
        <v>5</v>
      </c>
      <c r="K2" s="4">
        <v>2</v>
      </c>
      <c r="L2" s="4">
        <v>5</v>
      </c>
      <c r="M2" s="4">
        <v>1</v>
      </c>
      <c r="N2" s="4">
        <v>3</v>
      </c>
      <c r="O2" s="4">
        <v>3</v>
      </c>
      <c r="P2" s="4">
        <v>4</v>
      </c>
      <c r="Q2" s="4">
        <v>3</v>
      </c>
      <c r="R2" s="4">
        <f>SUM(B2,D2,F2,H2,J2,L2,N2,P2)</f>
        <v>28</v>
      </c>
      <c r="S2" s="4">
        <f>SUM(C2,E2,G2,I2,K2,M2,O2,Q2)</f>
        <v>21</v>
      </c>
      <c r="T2" s="4">
        <f>R2-8</f>
        <v>20</v>
      </c>
      <c r="U2" s="4">
        <f>40-S2</f>
        <v>19</v>
      </c>
      <c r="V2" s="4">
        <f>T2+U2</f>
        <v>39</v>
      </c>
      <c r="W2" s="5">
        <f>V2/64*100</f>
        <v>60.9375</v>
      </c>
    </row>
    <row r="3" spans="1:23">
      <c r="A3" s="4">
        <v>2</v>
      </c>
      <c r="B3" s="4">
        <v>5</v>
      </c>
      <c r="C3" s="4">
        <v>2</v>
      </c>
      <c r="D3" s="4">
        <v>4</v>
      </c>
      <c r="E3" s="4">
        <v>1</v>
      </c>
      <c r="F3" s="4">
        <v>4</v>
      </c>
      <c r="G3" s="4">
        <v>2</v>
      </c>
      <c r="H3" s="4">
        <v>4</v>
      </c>
      <c r="I3" s="4">
        <v>2</v>
      </c>
      <c r="J3" s="4">
        <v>5</v>
      </c>
      <c r="K3" s="4">
        <v>1</v>
      </c>
      <c r="L3" s="4">
        <v>5</v>
      </c>
      <c r="M3" s="4">
        <v>1</v>
      </c>
      <c r="N3" s="4">
        <v>4</v>
      </c>
      <c r="O3" s="4">
        <v>2</v>
      </c>
      <c r="P3" s="4">
        <v>5</v>
      </c>
      <c r="Q3" s="4">
        <v>3</v>
      </c>
      <c r="R3" s="4">
        <f t="shared" ref="R3:R8" si="0">SUM(B3,D3,F3,H3,J3,L3,N3,P3)</f>
        <v>36</v>
      </c>
      <c r="S3" s="4">
        <f t="shared" ref="S3:S8" si="1">SUM(C3,E3,G3,I3,K3,M3,O3,Q3)</f>
        <v>14</v>
      </c>
      <c r="T3" s="4">
        <f t="shared" ref="T3:T8" si="2">R3-8</f>
        <v>28</v>
      </c>
      <c r="U3" s="4">
        <f t="shared" ref="U3:U8" si="3">40-S3</f>
        <v>26</v>
      </c>
      <c r="V3" s="4">
        <f t="shared" ref="V3:V8" si="4">T3+U3</f>
        <v>54</v>
      </c>
      <c r="W3" s="5">
        <f t="shared" ref="W3:W8" si="5">V3/64*100</f>
        <v>84.375</v>
      </c>
    </row>
    <row r="4" spans="1:23">
      <c r="A4" s="4">
        <v>3</v>
      </c>
      <c r="B4" s="4">
        <v>5</v>
      </c>
      <c r="C4" s="4">
        <v>2</v>
      </c>
      <c r="D4" s="4">
        <v>5</v>
      </c>
      <c r="E4" s="4">
        <v>1</v>
      </c>
      <c r="F4" s="4">
        <v>3</v>
      </c>
      <c r="G4" s="4">
        <v>1</v>
      </c>
      <c r="H4" s="4">
        <v>5</v>
      </c>
      <c r="I4" s="4">
        <v>1</v>
      </c>
      <c r="J4" s="4">
        <v>5</v>
      </c>
      <c r="K4" s="4">
        <v>1</v>
      </c>
      <c r="L4" s="4">
        <v>5</v>
      </c>
      <c r="M4" s="4">
        <v>1</v>
      </c>
      <c r="N4" s="4">
        <v>5</v>
      </c>
      <c r="O4" s="4">
        <v>1</v>
      </c>
      <c r="P4" s="4">
        <v>5</v>
      </c>
      <c r="Q4" s="4">
        <v>3</v>
      </c>
      <c r="R4" s="4">
        <f t="shared" si="0"/>
        <v>38</v>
      </c>
      <c r="S4" s="4">
        <f t="shared" si="1"/>
        <v>11</v>
      </c>
      <c r="T4" s="4">
        <f t="shared" si="2"/>
        <v>30</v>
      </c>
      <c r="U4" s="4">
        <f t="shared" si="3"/>
        <v>29</v>
      </c>
      <c r="V4" s="4">
        <f t="shared" si="4"/>
        <v>59</v>
      </c>
      <c r="W4" s="5">
        <f t="shared" si="5"/>
        <v>92.1875</v>
      </c>
    </row>
    <row r="5" spans="1:23">
      <c r="A5" s="4">
        <v>4</v>
      </c>
      <c r="B5" s="4">
        <v>4</v>
      </c>
      <c r="C5" s="4">
        <v>2</v>
      </c>
      <c r="D5" s="4">
        <v>5</v>
      </c>
      <c r="E5" s="4">
        <v>2</v>
      </c>
      <c r="F5" s="4">
        <v>5</v>
      </c>
      <c r="G5" s="4">
        <v>1</v>
      </c>
      <c r="H5" s="4">
        <v>5</v>
      </c>
      <c r="I5" s="4">
        <v>2</v>
      </c>
      <c r="J5" s="4">
        <v>5</v>
      </c>
      <c r="K5" s="4">
        <v>1</v>
      </c>
      <c r="L5" s="4">
        <v>5</v>
      </c>
      <c r="M5" s="4">
        <v>1</v>
      </c>
      <c r="N5" s="4">
        <v>0</v>
      </c>
      <c r="O5" s="4">
        <v>0</v>
      </c>
      <c r="P5" s="4">
        <v>4</v>
      </c>
      <c r="Q5" s="4">
        <v>1</v>
      </c>
      <c r="R5" s="4">
        <f t="shared" si="0"/>
        <v>33</v>
      </c>
      <c r="S5" s="4">
        <f t="shared" si="1"/>
        <v>10</v>
      </c>
      <c r="T5" s="4">
        <f t="shared" si="2"/>
        <v>25</v>
      </c>
      <c r="U5" s="4">
        <f t="shared" si="3"/>
        <v>30</v>
      </c>
      <c r="V5" s="4">
        <f t="shared" si="4"/>
        <v>55</v>
      </c>
      <c r="W5" s="5">
        <f t="shared" si="5"/>
        <v>85.9375</v>
      </c>
    </row>
    <row r="6" spans="1:23">
      <c r="A6" s="4">
        <v>5</v>
      </c>
      <c r="B6" s="4">
        <v>5</v>
      </c>
      <c r="C6" s="4">
        <v>4</v>
      </c>
      <c r="D6" s="4">
        <v>5</v>
      </c>
      <c r="E6" s="4">
        <v>1</v>
      </c>
      <c r="F6" s="4">
        <v>3</v>
      </c>
      <c r="G6" s="4">
        <v>2</v>
      </c>
      <c r="H6" s="4">
        <v>2</v>
      </c>
      <c r="I6" s="4">
        <v>3</v>
      </c>
      <c r="J6" s="4">
        <v>5</v>
      </c>
      <c r="K6" s="4">
        <v>1</v>
      </c>
      <c r="L6" s="4">
        <v>5</v>
      </c>
      <c r="M6" s="4">
        <v>1</v>
      </c>
      <c r="N6" s="4">
        <v>0</v>
      </c>
      <c r="O6" s="4">
        <v>0</v>
      </c>
      <c r="P6" s="4">
        <v>3</v>
      </c>
      <c r="Q6" s="4">
        <v>3</v>
      </c>
      <c r="R6" s="4">
        <f t="shared" si="0"/>
        <v>28</v>
      </c>
      <c r="S6" s="4">
        <f t="shared" si="1"/>
        <v>15</v>
      </c>
      <c r="T6" s="4">
        <f t="shared" si="2"/>
        <v>20</v>
      </c>
      <c r="U6" s="4">
        <f t="shared" si="3"/>
        <v>25</v>
      </c>
      <c r="V6" s="4">
        <f t="shared" si="4"/>
        <v>45</v>
      </c>
      <c r="W6" s="5">
        <f t="shared" si="5"/>
        <v>70.3125</v>
      </c>
    </row>
    <row r="7" spans="1:23">
      <c r="A7" s="4">
        <v>6</v>
      </c>
      <c r="B7" s="4">
        <v>4</v>
      </c>
      <c r="C7" s="4">
        <v>2</v>
      </c>
      <c r="D7" s="4">
        <v>3</v>
      </c>
      <c r="E7" s="4">
        <v>2</v>
      </c>
      <c r="F7" s="4">
        <v>4</v>
      </c>
      <c r="G7" s="4">
        <v>2</v>
      </c>
      <c r="H7" s="4">
        <v>4</v>
      </c>
      <c r="I7" s="4">
        <v>2</v>
      </c>
      <c r="J7" s="4">
        <v>5</v>
      </c>
      <c r="K7" s="4">
        <v>1</v>
      </c>
      <c r="L7" s="4">
        <v>4</v>
      </c>
      <c r="M7" s="4">
        <v>1</v>
      </c>
      <c r="N7" s="4">
        <v>4</v>
      </c>
      <c r="O7" s="4">
        <v>4</v>
      </c>
      <c r="P7" s="4">
        <v>4</v>
      </c>
      <c r="Q7" s="4">
        <v>2</v>
      </c>
      <c r="R7" s="4">
        <f t="shared" si="0"/>
        <v>32</v>
      </c>
      <c r="S7" s="4">
        <f t="shared" si="1"/>
        <v>16</v>
      </c>
      <c r="T7" s="4">
        <f t="shared" si="2"/>
        <v>24</v>
      </c>
      <c r="U7" s="4">
        <f t="shared" si="3"/>
        <v>24</v>
      </c>
      <c r="V7" s="4">
        <f t="shared" si="4"/>
        <v>48</v>
      </c>
      <c r="W7" s="5">
        <f t="shared" si="5"/>
        <v>75</v>
      </c>
    </row>
    <row r="8" spans="1:23">
      <c r="A8" s="4">
        <v>7</v>
      </c>
      <c r="B8" s="4">
        <v>4</v>
      </c>
      <c r="C8" s="4">
        <v>3</v>
      </c>
      <c r="D8" s="4">
        <v>4</v>
      </c>
      <c r="E8" s="4">
        <v>2</v>
      </c>
      <c r="F8" s="4">
        <v>1</v>
      </c>
      <c r="G8" s="4">
        <v>4</v>
      </c>
      <c r="H8" s="4">
        <v>4</v>
      </c>
      <c r="I8" s="4">
        <v>3</v>
      </c>
      <c r="J8" s="4">
        <v>4</v>
      </c>
      <c r="K8" s="4">
        <v>2</v>
      </c>
      <c r="L8" s="4">
        <v>4</v>
      </c>
      <c r="M8" s="4">
        <v>2</v>
      </c>
      <c r="N8" s="4">
        <v>3</v>
      </c>
      <c r="O8" s="4">
        <v>3</v>
      </c>
      <c r="P8" s="4">
        <v>4</v>
      </c>
      <c r="Q8" s="4">
        <v>3</v>
      </c>
      <c r="R8" s="4">
        <f t="shared" si="0"/>
        <v>28</v>
      </c>
      <c r="S8" s="4">
        <f t="shared" si="1"/>
        <v>22</v>
      </c>
      <c r="T8" s="4">
        <f t="shared" si="2"/>
        <v>20</v>
      </c>
      <c r="U8" s="4">
        <f t="shared" si="3"/>
        <v>18</v>
      </c>
      <c r="V8" s="4">
        <f t="shared" si="4"/>
        <v>38</v>
      </c>
      <c r="W8" s="5">
        <f t="shared" si="5"/>
        <v>59.375</v>
      </c>
    </row>
    <row r="9" spans="1:23">
      <c r="V9" s="4" t="s">
        <v>59</v>
      </c>
      <c r="W9" s="5">
        <f>AVERAGE(W2:W8)</f>
        <v>75.446428571428569</v>
      </c>
    </row>
    <row r="10" spans="1:23">
      <c r="V10" s="4" t="s">
        <v>60</v>
      </c>
      <c r="W10" s="5">
        <f>MEDIAN(W2:W8)</f>
        <v>75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bf8929b-d47b-47a2-ba4b-6923d3ab1642">
      <Terms xmlns="http://schemas.microsoft.com/office/infopath/2007/PartnerControls"/>
    </lcf76f155ced4ddcb4097134ff3c332f>
    <TaxCatchAll xmlns="b54b411e-3cdb-4516-a4d6-38f56b1fe81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76222D23D74149A10FFDB02C398E5D" ma:contentTypeVersion="13" ma:contentTypeDescription="Create a new document." ma:contentTypeScope="" ma:versionID="94373e813b8b3888d3842c655d4e7fd1">
  <xsd:schema xmlns:xsd="http://www.w3.org/2001/XMLSchema" xmlns:xs="http://www.w3.org/2001/XMLSchema" xmlns:p="http://schemas.microsoft.com/office/2006/metadata/properties" xmlns:ns2="5bf8929b-d47b-47a2-ba4b-6923d3ab1642" xmlns:ns3="b54b411e-3cdb-4516-a4d6-38f56b1fe817" targetNamespace="http://schemas.microsoft.com/office/2006/metadata/properties" ma:root="true" ma:fieldsID="df0d0cddc8a8b86c4d9ab076bdb9e692" ns2:_="" ns3:_="">
    <xsd:import namespace="5bf8929b-d47b-47a2-ba4b-6923d3ab1642"/>
    <xsd:import namespace="b54b411e-3cdb-4516-a4d6-38f56b1fe81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f8929b-d47b-47a2-ba4b-6923d3ab16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eeb44a9-b924-44d0-8ed9-f8b504a4bac6"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b411e-3cdb-4516-a4d6-38f56b1fe81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ee7022e-5741-4536-b860-da9962621d15}" ma:internalName="TaxCatchAll" ma:showField="CatchAllData" ma:web="b54b411e-3cdb-4516-a4d6-38f56b1fe8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E25520-EE34-48EF-8923-555FAB0DC41E}"/>
</file>

<file path=customXml/itemProps2.xml><?xml version="1.0" encoding="utf-8"?>
<ds:datastoreItem xmlns:ds="http://schemas.openxmlformats.org/officeDocument/2006/customXml" ds:itemID="{F6148794-787E-4C8E-82D5-50D6CEDF6826}"/>
</file>

<file path=customXml/itemProps3.xml><?xml version="1.0" encoding="utf-8"?>
<ds:datastoreItem xmlns:ds="http://schemas.openxmlformats.org/officeDocument/2006/customXml" ds:itemID="{829EE901-8643-450D-9BA5-3D7624BB30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Caroline Thompson</cp:lastModifiedBy>
  <cp:revision/>
  <dcterms:created xsi:type="dcterms:W3CDTF">2025-06-19T09:53:50Z</dcterms:created>
  <dcterms:modified xsi:type="dcterms:W3CDTF">2025-07-21T11:35:28Z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0x0101008A76222D23D74149A10FFDB02C398E5D</vt:lpwstr>
  </property>
  <property fmtid="{D5CDD505-2E9C-101B-9397-08002B2CF9AE}" pid="3" name="MediaServiceImageTags">
    <vt:lpwstr/>
  </property>
</Properties>
</file>